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Ежедневное меню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I13" i="1"/>
  <c r="I24" i="1" s="1"/>
  <c r="H13" i="1"/>
  <c r="H24" i="1" s="1"/>
  <c r="G13" i="1"/>
  <c r="G24" i="1" s="1"/>
  <c r="F13" i="1"/>
  <c r="F24" i="1" s="1"/>
  <c r="H196" i="1" l="1"/>
  <c r="I196" i="1"/>
  <c r="J196" i="1"/>
  <c r="G196" i="1"/>
  <c r="F196" i="1"/>
</calcChain>
</file>

<file path=xl/sharedStrings.xml><?xml version="1.0" encoding="utf-8"?>
<sst xmlns="http://schemas.openxmlformats.org/spreadsheetml/2006/main" count="270" uniqueCount="84">
  <si>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</si>
  <si>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</si>
  <si>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</si>
  <si>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</si>
  <si>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</si>
  <si>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</si>
  <si>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</si>
  <si>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</si>
  <si>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</si>
  <si>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</si>
  <si>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</si>
  <si>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</si>
  <si>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</si>
  <si>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</si>
  <si>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</si>
  <si>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</si>
  <si>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</si>
  <si>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</si>
  <si>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</si>
  <si>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</si>
  <si>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</si>
  <si>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</si>
  <si>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</si>
  <si>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</si>
  <si>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</si>
  <si>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</si>
  <si>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</si>
  <si>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</si>
  <si>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</si>
  <si>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</si>
  <si>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</si>
  <si>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</si>
  <si>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</si>
  <si>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</si>
  <si>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</si>
  <si>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</si>
  <si>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</si>
  <si>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</si>
  <si>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</si>
  <si>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МАОУ "СОШ №3 г.Черепанова"</t>
  </si>
  <si>
    <t>54-4гн</t>
  </si>
  <si>
    <t>Чай с молоком и сахаром</t>
  </si>
  <si>
    <t>Хлеб пшеничный</t>
  </si>
  <si>
    <t>Пром</t>
  </si>
  <si>
    <t>Какао с молоком</t>
  </si>
  <si>
    <t>54-21гн</t>
  </si>
  <si>
    <t>Напиток из шиповника</t>
  </si>
  <si>
    <t>54-13хн</t>
  </si>
  <si>
    <t>Жаркое по-домашнему из курицы</t>
  </si>
  <si>
    <t>54-28м</t>
  </si>
  <si>
    <t>Компот из смеси сухофруктов</t>
  </si>
  <si>
    <t>54-1хн</t>
  </si>
  <si>
    <t>Яблоко</t>
  </si>
  <si>
    <t>54-2м</t>
  </si>
  <si>
    <t>Чай с сахаром</t>
  </si>
  <si>
    <t>54-2гн</t>
  </si>
  <si>
    <t>54-1з</t>
  </si>
  <si>
    <t>директор</t>
  </si>
  <si>
    <t>И.М. Петушкова</t>
  </si>
  <si>
    <t>сладкое</t>
  </si>
  <si>
    <t>Конфеты с шоколадно-кремовыми корпусами</t>
  </si>
  <si>
    <t>Печенье</t>
  </si>
  <si>
    <t>Хлеб ржаной</t>
  </si>
  <si>
    <t>Бутерброд с сыром</t>
  </si>
  <si>
    <t>Чайс молоком и сахаром</t>
  </si>
  <si>
    <t>Каша "Дружба"</t>
  </si>
  <si>
    <t>54-16к</t>
  </si>
  <si>
    <t>Булочка с повидлом</t>
  </si>
  <si>
    <t>П/ф54-1г</t>
  </si>
  <si>
    <t>Пром 54-4г</t>
  </si>
  <si>
    <t>Макароны отварные с гуляшом из говядины</t>
  </si>
  <si>
    <t>Макароны отварные с колбасой докторской с соусом</t>
  </si>
  <si>
    <t>Пром 54-1г</t>
  </si>
  <si>
    <t>Макароны отварные с тефтелями  и соусом</t>
  </si>
  <si>
    <t>Каша гречневая рассыпчатая с колбасой молочной и  соусом</t>
  </si>
  <si>
    <t>Суп с рыбными консервами (горбуша)</t>
  </si>
  <si>
    <t>54-12с</t>
  </si>
  <si>
    <t>Рис отварной с говяжей печенью по-строгановски</t>
  </si>
  <si>
    <t>54-6г/18м</t>
  </si>
  <si>
    <t>Сок яблочный</t>
  </si>
  <si>
    <t>Суп крестьянский с крупой (крупа перловая)</t>
  </si>
  <si>
    <t>54-10с</t>
  </si>
  <si>
    <t>Рис с овощами и рыбой тушеной (горбуша)</t>
  </si>
  <si>
    <t>54-26-г/10р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</si>
</sst>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S192" sqref="S19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57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58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73</v>
      </c>
      <c r="F6" s="40">
        <v>260</v>
      </c>
      <c r="G6" s="40">
        <v>16.8</v>
      </c>
      <c r="H6" s="40">
        <v>15.2</v>
      </c>
      <c r="I6" s="40">
        <v>40.1</v>
      </c>
      <c r="J6" s="40">
        <v>364.3</v>
      </c>
      <c r="K6" s="41" t="s">
        <v>68</v>
      </c>
      <c r="L6" s="40"/>
    </row>
    <row r="7" spans="1:12" ht="15" x14ac:dyDescent="0.25">
      <c r="A7" s="23"/>
      <c r="B7" s="15"/>
      <c r="C7" s="11"/>
      <c r="D7" s="6" t="s">
        <v>59</v>
      </c>
      <c r="E7" s="42" t="s">
        <v>60</v>
      </c>
      <c r="F7" s="43">
        <v>30</v>
      </c>
      <c r="G7" s="43">
        <v>0.8</v>
      </c>
      <c r="H7" s="43">
        <v>7.7</v>
      </c>
      <c r="I7" s="43">
        <v>16.399999999999999</v>
      </c>
      <c r="J7" s="43">
        <v>138.5</v>
      </c>
      <c r="K7" s="44" t="s">
        <v>43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54</v>
      </c>
      <c r="F8" s="43">
        <v>200</v>
      </c>
      <c r="G8" s="43">
        <v>0.2</v>
      </c>
      <c r="H8" s="43">
        <v>0</v>
      </c>
      <c r="I8" s="43">
        <v>2.8</v>
      </c>
      <c r="J8" s="43">
        <v>12.3</v>
      </c>
      <c r="K8" s="44" t="s">
        <v>55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45</v>
      </c>
      <c r="G9" s="43">
        <v>3.4</v>
      </c>
      <c r="H9" s="43">
        <v>0.4</v>
      </c>
      <c r="I9" s="43">
        <v>22.1</v>
      </c>
      <c r="J9" s="43">
        <v>105.5</v>
      </c>
      <c r="K9" s="44" t="s">
        <v>43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535</v>
      </c>
      <c r="G13" s="19">
        <f t="shared" ref="G13:J13" si="0">SUM(G6:G12)</f>
        <v>21.2</v>
      </c>
      <c r="H13" s="19">
        <f t="shared" si="0"/>
        <v>23.299999999999997</v>
      </c>
      <c r="I13" s="19">
        <f t="shared" si="0"/>
        <v>81.400000000000006</v>
      </c>
      <c r="J13" s="19">
        <f t="shared" si="0"/>
        <v>620.6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535</v>
      </c>
      <c r="G24" s="32">
        <f t="shared" ref="G24:J24" si="4">G13+G23</f>
        <v>21.2</v>
      </c>
      <c r="H24" s="32">
        <f t="shared" si="4"/>
        <v>23.299999999999997</v>
      </c>
      <c r="I24" s="32">
        <f t="shared" si="4"/>
        <v>81.400000000000006</v>
      </c>
      <c r="J24" s="32">
        <f t="shared" si="4"/>
        <v>620.6</v>
      </c>
      <c r="K24" s="32"/>
      <c r="L24" s="32">
        <f t="shared" ref="L24" si="5">L13+L23</f>
        <v>0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74</v>
      </c>
      <c r="F25" s="40">
        <v>260</v>
      </c>
      <c r="G25" s="40">
        <v>19.399999999999999</v>
      </c>
      <c r="H25" s="40">
        <v>26.3</v>
      </c>
      <c r="I25" s="40">
        <v>39</v>
      </c>
      <c r="J25" s="40">
        <v>470.3</v>
      </c>
      <c r="K25" s="41" t="s">
        <v>69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44</v>
      </c>
      <c r="F27" s="43">
        <v>200</v>
      </c>
      <c r="G27" s="43">
        <v>4.7</v>
      </c>
      <c r="H27" s="43">
        <v>3.5</v>
      </c>
      <c r="I27" s="43">
        <v>8.9</v>
      </c>
      <c r="J27" s="43">
        <v>85.9</v>
      </c>
      <c r="K27" s="44" t="s">
        <v>45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62</v>
      </c>
      <c r="F28" s="43">
        <v>40</v>
      </c>
      <c r="G28" s="43">
        <v>2.6</v>
      </c>
      <c r="H28" s="43">
        <v>0.5</v>
      </c>
      <c r="I28" s="43">
        <v>13.4</v>
      </c>
      <c r="J28" s="43">
        <v>68.3</v>
      </c>
      <c r="K28" s="44" t="s">
        <v>43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26.7</v>
      </c>
      <c r="H32" s="19">
        <f t="shared" ref="H32" si="7">SUM(H25:H31)</f>
        <v>30.3</v>
      </c>
      <c r="I32" s="19">
        <f t="shared" ref="I32" si="8">SUM(I25:I31)</f>
        <v>61.3</v>
      </c>
      <c r="J32" s="19">
        <f t="shared" ref="J32:L32" si="9">SUM(J25:J31)</f>
        <v>624.5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500</v>
      </c>
      <c r="G43" s="32">
        <f t="shared" ref="G43" si="14">G32+G42</f>
        <v>26.7</v>
      </c>
      <c r="H43" s="32">
        <f t="shared" ref="H43" si="15">H32+H42</f>
        <v>30.3</v>
      </c>
      <c r="I43" s="32">
        <f t="shared" ref="I43" si="16">I32+I42</f>
        <v>61.3</v>
      </c>
      <c r="J43" s="32">
        <f t="shared" ref="J43:L43" si="17">J32+J42</f>
        <v>624.5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75</v>
      </c>
      <c r="F44" s="40">
        <v>200</v>
      </c>
      <c r="G44" s="40">
        <v>7.9</v>
      </c>
      <c r="H44" s="40">
        <v>4.5</v>
      </c>
      <c r="I44" s="40">
        <v>12.4</v>
      </c>
      <c r="J44" s="40">
        <v>122</v>
      </c>
      <c r="K44" s="41" t="s">
        <v>76</v>
      </c>
      <c r="L44" s="40"/>
    </row>
    <row r="45" spans="1:12" ht="15" x14ac:dyDescent="0.25">
      <c r="A45" s="23"/>
      <c r="B45" s="15"/>
      <c r="C45" s="11"/>
      <c r="D45" s="6" t="s">
        <v>29</v>
      </c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41</v>
      </c>
      <c r="F46" s="43">
        <v>200</v>
      </c>
      <c r="G46" s="43">
        <v>1.6</v>
      </c>
      <c r="H46" s="43">
        <v>1.1000000000000001</v>
      </c>
      <c r="I46" s="43">
        <v>5</v>
      </c>
      <c r="J46" s="43">
        <v>36.4</v>
      </c>
      <c r="K46" s="44" t="s">
        <v>40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42</v>
      </c>
      <c r="F47" s="43">
        <v>45</v>
      </c>
      <c r="G47" s="43">
        <v>3.4</v>
      </c>
      <c r="H47" s="43">
        <v>0.4</v>
      </c>
      <c r="I47" s="43">
        <v>22.1</v>
      </c>
      <c r="J47" s="43">
        <v>105.5</v>
      </c>
      <c r="K47" s="44" t="s">
        <v>43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26</v>
      </c>
      <c r="E49" s="42" t="s">
        <v>63</v>
      </c>
      <c r="F49" s="43">
        <v>70</v>
      </c>
      <c r="G49" s="43">
        <v>10.7</v>
      </c>
      <c r="H49" s="43">
        <v>11.3</v>
      </c>
      <c r="I49" s="43">
        <v>18</v>
      </c>
      <c r="J49" s="43">
        <v>217</v>
      </c>
      <c r="K49" s="44" t="s">
        <v>56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23.6</v>
      </c>
      <c r="H51" s="19">
        <f t="shared" ref="H51" si="19">SUM(H44:H50)</f>
        <v>17.3</v>
      </c>
      <c r="I51" s="19">
        <f t="shared" ref="I51" si="20">SUM(I44:I50)</f>
        <v>57.5</v>
      </c>
      <c r="J51" s="19">
        <f t="shared" ref="J51:L51" si="21">SUM(J44:J50)</f>
        <v>480.9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515</v>
      </c>
      <c r="G62" s="32">
        <f t="shared" ref="G62" si="26">G51+G61</f>
        <v>23.6</v>
      </c>
      <c r="H62" s="32">
        <f t="shared" ref="H62" si="27">H51+H61</f>
        <v>17.3</v>
      </c>
      <c r="I62" s="32">
        <f t="shared" ref="I62" si="28">I51+I61</f>
        <v>57.5</v>
      </c>
      <c r="J62" s="32">
        <f t="shared" ref="J62:L62" si="29">J51+J61</f>
        <v>480.9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70</v>
      </c>
      <c r="F63" s="40">
        <v>230</v>
      </c>
      <c r="G63" s="40">
        <v>18.899999999999999</v>
      </c>
      <c r="H63" s="40">
        <v>18.100000000000001</v>
      </c>
      <c r="I63" s="40">
        <v>35.9</v>
      </c>
      <c r="J63" s="40">
        <v>382.2</v>
      </c>
      <c r="K63" s="41" t="s">
        <v>53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54</v>
      </c>
      <c r="F65" s="43">
        <v>200</v>
      </c>
      <c r="G65" s="43">
        <v>0.2</v>
      </c>
      <c r="H65" s="43">
        <v>0</v>
      </c>
      <c r="I65" s="43">
        <v>2.8</v>
      </c>
      <c r="J65" s="43">
        <v>12.3</v>
      </c>
      <c r="K65" s="44" t="s">
        <v>55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42</v>
      </c>
      <c r="F66" s="43">
        <v>70</v>
      </c>
      <c r="G66" s="43">
        <v>5.3</v>
      </c>
      <c r="H66" s="43">
        <v>0.6</v>
      </c>
      <c r="I66" s="43">
        <v>34.4</v>
      </c>
      <c r="J66" s="43">
        <v>164.1</v>
      </c>
      <c r="K66" s="44" t="s">
        <v>43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24.4</v>
      </c>
      <c r="H70" s="19">
        <f t="shared" ref="H70" si="31">SUM(H63:H69)</f>
        <v>18.700000000000003</v>
      </c>
      <c r="I70" s="19">
        <f t="shared" ref="I70" si="32">SUM(I63:I69)</f>
        <v>73.099999999999994</v>
      </c>
      <c r="J70" s="19">
        <f t="shared" ref="J70:L70" si="33">SUM(J63:J69)</f>
        <v>558.6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500</v>
      </c>
      <c r="G81" s="32">
        <f t="shared" ref="G81" si="38">G70+G80</f>
        <v>24.4</v>
      </c>
      <c r="H81" s="32">
        <f t="shared" ref="H81" si="39">H70+H80</f>
        <v>18.700000000000003</v>
      </c>
      <c r="I81" s="32">
        <f t="shared" ref="I81" si="40">I70+I80</f>
        <v>73.099999999999994</v>
      </c>
      <c r="J81" s="32">
        <f t="shared" ref="J81:L81" si="41">J70+J80</f>
        <v>558.6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48</v>
      </c>
      <c r="F82" s="40">
        <v>200</v>
      </c>
      <c r="G82" s="40">
        <v>24.8</v>
      </c>
      <c r="H82" s="40">
        <v>6.2</v>
      </c>
      <c r="I82" s="40">
        <v>17.600000000000001</v>
      </c>
      <c r="J82" s="40">
        <v>225.6</v>
      </c>
      <c r="K82" s="41" t="s">
        <v>49</v>
      </c>
      <c r="L82" s="40"/>
    </row>
    <row r="83" spans="1:12" ht="15" x14ac:dyDescent="0.25">
      <c r="A83" s="23"/>
      <c r="B83" s="15"/>
      <c r="C83" s="11"/>
      <c r="D83" s="6" t="s">
        <v>29</v>
      </c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50</v>
      </c>
      <c r="F84" s="43">
        <v>200</v>
      </c>
      <c r="G84" s="43">
        <v>0.5</v>
      </c>
      <c r="H84" s="43">
        <v>0</v>
      </c>
      <c r="I84" s="43">
        <v>19.8</v>
      </c>
      <c r="J84" s="43">
        <v>81</v>
      </c>
      <c r="K84" s="44" t="s">
        <v>51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42</v>
      </c>
      <c r="F85" s="43">
        <v>70</v>
      </c>
      <c r="G85" s="43">
        <v>5.3</v>
      </c>
      <c r="H85" s="43">
        <v>0.6</v>
      </c>
      <c r="I85" s="43">
        <v>34.4</v>
      </c>
      <c r="J85" s="43">
        <v>164.1</v>
      </c>
      <c r="K85" s="44" t="s">
        <v>43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52</v>
      </c>
      <c r="F86" s="43">
        <v>150</v>
      </c>
      <c r="G86" s="43">
        <v>0.6</v>
      </c>
      <c r="H86" s="43">
        <v>0.6</v>
      </c>
      <c r="I86" s="43">
        <v>14.7</v>
      </c>
      <c r="J86" s="43">
        <v>66.599999999999994</v>
      </c>
      <c r="K86" s="44" t="s">
        <v>43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620</v>
      </c>
      <c r="G89" s="19">
        <f t="shared" ref="G89" si="42">SUM(G82:G88)</f>
        <v>31.200000000000003</v>
      </c>
      <c r="H89" s="19">
        <f t="shared" ref="H89" si="43">SUM(H82:H88)</f>
        <v>7.3999999999999995</v>
      </c>
      <c r="I89" s="19">
        <f t="shared" ref="I89" si="44">SUM(I82:I88)</f>
        <v>86.500000000000014</v>
      </c>
      <c r="J89" s="19">
        <f t="shared" ref="J89:L89" si="45">SUM(J82:J88)</f>
        <v>537.30000000000007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620</v>
      </c>
      <c r="G100" s="32">
        <f t="shared" ref="G100" si="50">G89+G99</f>
        <v>31.200000000000003</v>
      </c>
      <c r="H100" s="32">
        <f t="shared" ref="H100" si="51">H89+H99</f>
        <v>7.3999999999999995</v>
      </c>
      <c r="I100" s="32">
        <f t="shared" ref="I100" si="52">I89+I99</f>
        <v>86.500000000000014</v>
      </c>
      <c r="J100" s="32">
        <f t="shared" ref="J100:L100" si="53">J89+J99</f>
        <v>537.30000000000007</v>
      </c>
      <c r="K100" s="32"/>
      <c r="L100" s="32">
        <f t="shared" si="53"/>
        <v>0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71</v>
      </c>
      <c r="F101" s="40">
        <v>230</v>
      </c>
      <c r="G101" s="40">
        <v>16.3</v>
      </c>
      <c r="H101" s="40">
        <v>23.5</v>
      </c>
      <c r="I101" s="40">
        <v>30.3</v>
      </c>
      <c r="J101" s="40">
        <v>397.4</v>
      </c>
      <c r="K101" s="41" t="s">
        <v>72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64</v>
      </c>
      <c r="F103" s="43">
        <v>200</v>
      </c>
      <c r="G103" s="43">
        <v>1.6</v>
      </c>
      <c r="H103" s="43">
        <v>1.1000000000000001</v>
      </c>
      <c r="I103" s="43">
        <v>5</v>
      </c>
      <c r="J103" s="43">
        <v>36.4</v>
      </c>
      <c r="K103" s="44" t="s">
        <v>40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45</v>
      </c>
      <c r="G104" s="43">
        <v>3.4</v>
      </c>
      <c r="H104" s="43">
        <v>0.4</v>
      </c>
      <c r="I104" s="43">
        <v>22.1</v>
      </c>
      <c r="J104" s="43">
        <v>105.5</v>
      </c>
      <c r="K104" s="44" t="s">
        <v>43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59</v>
      </c>
      <c r="E106" s="42" t="s">
        <v>61</v>
      </c>
      <c r="F106" s="43">
        <v>30</v>
      </c>
      <c r="G106" s="43">
        <v>2.2999999999999998</v>
      </c>
      <c r="H106" s="43">
        <v>2.9</v>
      </c>
      <c r="I106" s="43">
        <v>22.3</v>
      </c>
      <c r="J106" s="43">
        <v>124.7</v>
      </c>
      <c r="K106" s="44" t="s">
        <v>43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>SUM(G101:G107)</f>
        <v>23.6</v>
      </c>
      <c r="H108" s="19">
        <f>SUM(H101:H107)</f>
        <v>27.9</v>
      </c>
      <c r="I108" s="19">
        <f>SUM(I101:I107)</f>
        <v>79.7</v>
      </c>
      <c r="J108" s="19">
        <f>SUM(J101:J107)</f>
        <v>664</v>
      </c>
      <c r="K108" s="25"/>
      <c r="L108" s="19">
        <f t="shared" ref="L108" si="54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5">SUM(G109:G117)</f>
        <v>0</v>
      </c>
      <c r="H118" s="19">
        <f t="shared" si="55"/>
        <v>0</v>
      </c>
      <c r="I118" s="19">
        <f t="shared" si="55"/>
        <v>0</v>
      </c>
      <c r="J118" s="19">
        <f t="shared" si="55"/>
        <v>0</v>
      </c>
      <c r="K118" s="25"/>
      <c r="L118" s="19">
        <f t="shared" ref="L118" si="56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505</v>
      </c>
      <c r="G119" s="32">
        <f t="shared" ref="G119" si="57">G108+G118</f>
        <v>23.6</v>
      </c>
      <c r="H119" s="32">
        <f t="shared" ref="H119" si="58">H108+H118</f>
        <v>27.9</v>
      </c>
      <c r="I119" s="32">
        <f t="shared" ref="I119" si="59">I108+I118</f>
        <v>79.7</v>
      </c>
      <c r="J119" s="32">
        <f t="shared" ref="J119:L119" si="60">J108+J118</f>
        <v>664</v>
      </c>
      <c r="K119" s="32"/>
      <c r="L119" s="32">
        <f t="shared" si="60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77</v>
      </c>
      <c r="F120" s="40">
        <v>250</v>
      </c>
      <c r="G120" s="40">
        <v>24.7</v>
      </c>
      <c r="H120" s="40">
        <v>24.5</v>
      </c>
      <c r="I120" s="40">
        <v>37.9</v>
      </c>
      <c r="J120" s="40">
        <v>470.3</v>
      </c>
      <c r="K120" s="41" t="s">
        <v>78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79</v>
      </c>
      <c r="F122" s="43">
        <v>200</v>
      </c>
      <c r="G122" s="43">
        <v>1</v>
      </c>
      <c r="H122" s="43">
        <v>0.2</v>
      </c>
      <c r="I122" s="43">
        <v>20.2</v>
      </c>
      <c r="J122" s="43">
        <v>86.6</v>
      </c>
      <c r="K122" s="44" t="s">
        <v>43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42</v>
      </c>
      <c r="F123" s="43">
        <v>50</v>
      </c>
      <c r="G123" s="43">
        <v>3.8</v>
      </c>
      <c r="H123" s="43">
        <v>0.4</v>
      </c>
      <c r="I123" s="43">
        <v>24.6</v>
      </c>
      <c r="J123" s="43">
        <v>117.2</v>
      </c>
      <c r="K123" s="44" t="s">
        <v>43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1">SUM(G120:G126)</f>
        <v>29.5</v>
      </c>
      <c r="H127" s="19">
        <f t="shared" si="61"/>
        <v>25.099999999999998</v>
      </c>
      <c r="I127" s="19">
        <f t="shared" si="61"/>
        <v>82.699999999999989</v>
      </c>
      <c r="J127" s="19">
        <f t="shared" si="61"/>
        <v>674.1</v>
      </c>
      <c r="K127" s="25"/>
      <c r="L127" s="19">
        <f t="shared" ref="L127" si="62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3">SUM(G128:G136)</f>
        <v>0</v>
      </c>
      <c r="H137" s="19">
        <f t="shared" si="63"/>
        <v>0</v>
      </c>
      <c r="I137" s="19">
        <f t="shared" si="63"/>
        <v>0</v>
      </c>
      <c r="J137" s="19">
        <f t="shared" si="63"/>
        <v>0</v>
      </c>
      <c r="K137" s="25"/>
      <c r="L137" s="19">
        <f t="shared" ref="L137" si="64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500</v>
      </c>
      <c r="G138" s="32">
        <f t="shared" ref="G138" si="65">G127+G137</f>
        <v>29.5</v>
      </c>
      <c r="H138" s="32">
        <f t="shared" ref="H138" si="66">H127+H137</f>
        <v>25.099999999999998</v>
      </c>
      <c r="I138" s="32">
        <f t="shared" ref="I138" si="67">I127+I137</f>
        <v>82.699999999999989</v>
      </c>
      <c r="J138" s="32">
        <f t="shared" ref="J138:L138" si="68">J127+J137</f>
        <v>674.1</v>
      </c>
      <c r="K138" s="32"/>
      <c r="L138" s="32">
        <f t="shared" si="68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80</v>
      </c>
      <c r="F139" s="40">
        <v>250</v>
      </c>
      <c r="G139" s="40">
        <v>12</v>
      </c>
      <c r="H139" s="40">
        <v>14.5</v>
      </c>
      <c r="I139" s="40">
        <v>14.8</v>
      </c>
      <c r="J139" s="40">
        <v>237.9</v>
      </c>
      <c r="K139" s="41" t="s">
        <v>81</v>
      </c>
      <c r="L139" s="40"/>
    </row>
    <row r="140" spans="1:12" ht="15" x14ac:dyDescent="0.25">
      <c r="A140" s="23"/>
      <c r="B140" s="15"/>
      <c r="C140" s="11"/>
      <c r="D140" s="6" t="s">
        <v>29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54</v>
      </c>
      <c r="F141" s="43">
        <v>200</v>
      </c>
      <c r="G141" s="43">
        <v>0.2</v>
      </c>
      <c r="H141" s="43">
        <v>0</v>
      </c>
      <c r="I141" s="43">
        <v>2.8</v>
      </c>
      <c r="J141" s="43">
        <v>12.3</v>
      </c>
      <c r="K141" s="44" t="s">
        <v>55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42</v>
      </c>
      <c r="F142" s="43">
        <v>55</v>
      </c>
      <c r="G142" s="43">
        <v>4.2</v>
      </c>
      <c r="H142" s="43">
        <v>0.4</v>
      </c>
      <c r="I142" s="43">
        <v>27.1</v>
      </c>
      <c r="J142" s="43">
        <v>128.9</v>
      </c>
      <c r="K142" s="44" t="s">
        <v>43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59</v>
      </c>
      <c r="E144" s="42" t="s">
        <v>61</v>
      </c>
      <c r="F144" s="43">
        <v>60</v>
      </c>
      <c r="G144" s="43">
        <v>4.5</v>
      </c>
      <c r="H144" s="43">
        <v>5.9</v>
      </c>
      <c r="I144" s="43">
        <v>44.6</v>
      </c>
      <c r="J144" s="43">
        <v>249.5</v>
      </c>
      <c r="K144" s="44" t="s">
        <v>43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565</v>
      </c>
      <c r="G146" s="19">
        <f t="shared" ref="G146:J146" si="69">SUM(G139:G145)</f>
        <v>20.9</v>
      </c>
      <c r="H146" s="19">
        <f t="shared" si="69"/>
        <v>20.8</v>
      </c>
      <c r="I146" s="19">
        <f t="shared" si="69"/>
        <v>89.300000000000011</v>
      </c>
      <c r="J146" s="19">
        <f t="shared" si="69"/>
        <v>628.6</v>
      </c>
      <c r="K146" s="25"/>
      <c r="L146" s="19">
        <f t="shared" ref="L146" si="70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1">SUM(G147:G155)</f>
        <v>0</v>
      </c>
      <c r="H156" s="19">
        <f t="shared" si="71"/>
        <v>0</v>
      </c>
      <c r="I156" s="19">
        <f t="shared" si="71"/>
        <v>0</v>
      </c>
      <c r="J156" s="19">
        <f t="shared" si="71"/>
        <v>0</v>
      </c>
      <c r="K156" s="25"/>
      <c r="L156" s="19">
        <f t="shared" ref="L156" si="72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565</v>
      </c>
      <c r="G157" s="32">
        <f t="shared" ref="G157" si="73">G146+G156</f>
        <v>20.9</v>
      </c>
      <c r="H157" s="32">
        <f t="shared" ref="H157" si="74">H146+H156</f>
        <v>20.8</v>
      </c>
      <c r="I157" s="32">
        <f t="shared" ref="I157" si="75">I146+I156</f>
        <v>89.300000000000011</v>
      </c>
      <c r="J157" s="32">
        <f t="shared" ref="J157:L157" si="76">J146+J156</f>
        <v>628.6</v>
      </c>
      <c r="K157" s="32"/>
      <c r="L157" s="32">
        <f t="shared" si="76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65</v>
      </c>
      <c r="F158" s="40">
        <v>250</v>
      </c>
      <c r="G158" s="40">
        <v>6.2</v>
      </c>
      <c r="H158" s="40">
        <v>7.4</v>
      </c>
      <c r="I158" s="40">
        <v>30</v>
      </c>
      <c r="J158" s="40">
        <v>211.2</v>
      </c>
      <c r="K158" s="41" t="s">
        <v>66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4.7</v>
      </c>
      <c r="H160" s="43">
        <v>3.5</v>
      </c>
      <c r="I160" s="43">
        <v>8.9</v>
      </c>
      <c r="J160" s="43">
        <v>85.9</v>
      </c>
      <c r="K160" s="44" t="s">
        <v>45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42</v>
      </c>
      <c r="F161" s="43">
        <v>45</v>
      </c>
      <c r="G161" s="43">
        <v>3.4</v>
      </c>
      <c r="H161" s="43">
        <v>0.4</v>
      </c>
      <c r="I161" s="43">
        <v>22.1</v>
      </c>
      <c r="J161" s="43">
        <v>105.5</v>
      </c>
      <c r="K161" s="44" t="s">
        <v>43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59</v>
      </c>
      <c r="E163" s="42" t="s">
        <v>67</v>
      </c>
      <c r="F163" s="43">
        <v>50</v>
      </c>
      <c r="G163" s="43">
        <v>4</v>
      </c>
      <c r="H163" s="43">
        <v>7</v>
      </c>
      <c r="I163" s="43">
        <v>28</v>
      </c>
      <c r="J163" s="43">
        <v>191</v>
      </c>
      <c r="K163" s="44" t="s">
        <v>43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545</v>
      </c>
      <c r="G165" s="19">
        <f t="shared" ref="G165:J165" si="77">SUM(G158:G164)</f>
        <v>18.3</v>
      </c>
      <c r="H165" s="19">
        <f t="shared" si="77"/>
        <v>18.3</v>
      </c>
      <c r="I165" s="19">
        <f t="shared" si="77"/>
        <v>89</v>
      </c>
      <c r="J165" s="19">
        <f t="shared" si="77"/>
        <v>593.6</v>
      </c>
      <c r="K165" s="25"/>
      <c r="L165" s="19">
        <f t="shared" ref="L165" si="78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9">SUM(G166:G174)</f>
        <v>0</v>
      </c>
      <c r="H175" s="19">
        <f t="shared" si="79"/>
        <v>0</v>
      </c>
      <c r="I175" s="19">
        <f t="shared" si="79"/>
        <v>0</v>
      </c>
      <c r="J175" s="19">
        <f t="shared" si="79"/>
        <v>0</v>
      </c>
      <c r="K175" s="25"/>
      <c r="L175" s="19">
        <f t="shared" ref="L175" si="80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545</v>
      </c>
      <c r="G176" s="32">
        <f t="shared" ref="G176" si="81">G165+G175</f>
        <v>18.3</v>
      </c>
      <c r="H176" s="32">
        <f t="shared" ref="H176" si="82">H165+H175</f>
        <v>18.3</v>
      </c>
      <c r="I176" s="32">
        <f t="shared" ref="I176" si="83">I165+I175</f>
        <v>89</v>
      </c>
      <c r="J176" s="32">
        <f t="shared" ref="J176:L176" si="84">J165+J175</f>
        <v>593.6</v>
      </c>
      <c r="K176" s="32"/>
      <c r="L176" s="32">
        <f t="shared" si="84"/>
        <v>0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82</v>
      </c>
      <c r="F177" s="40">
        <v>250</v>
      </c>
      <c r="G177" s="40">
        <v>19.5</v>
      </c>
      <c r="H177" s="40">
        <v>15.2</v>
      </c>
      <c r="I177" s="40">
        <v>32.4</v>
      </c>
      <c r="J177" s="40">
        <v>343.7</v>
      </c>
      <c r="K177" s="41" t="s">
        <v>83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46</v>
      </c>
      <c r="F179" s="43">
        <v>200</v>
      </c>
      <c r="G179" s="43">
        <v>0.6</v>
      </c>
      <c r="H179" s="43">
        <v>0.2</v>
      </c>
      <c r="I179" s="43">
        <v>15.1</v>
      </c>
      <c r="J179" s="43">
        <v>65.400000000000006</v>
      </c>
      <c r="K179" s="44" t="s">
        <v>47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42</v>
      </c>
      <c r="F180" s="43">
        <v>30</v>
      </c>
      <c r="G180" s="43">
        <v>2.2999999999999998</v>
      </c>
      <c r="H180" s="43">
        <v>0.2</v>
      </c>
      <c r="I180" s="43">
        <v>14.8</v>
      </c>
      <c r="J180" s="43">
        <v>70.3</v>
      </c>
      <c r="K180" s="44" t="s">
        <v>43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52</v>
      </c>
      <c r="F181" s="43">
        <v>150</v>
      </c>
      <c r="G181" s="43">
        <v>0.6</v>
      </c>
      <c r="H181" s="43">
        <v>0.6</v>
      </c>
      <c r="I181" s="43">
        <v>14.7</v>
      </c>
      <c r="J181" s="43">
        <v>66.599999999999994</v>
      </c>
      <c r="K181" s="44" t="s">
        <v>43</v>
      </c>
      <c r="L181" s="43"/>
    </row>
    <row r="182" spans="1:12" ht="15" x14ac:dyDescent="0.25">
      <c r="A182" s="23"/>
      <c r="B182" s="15"/>
      <c r="C182" s="11"/>
      <c r="D182" s="6" t="s">
        <v>59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630</v>
      </c>
      <c r="G184" s="19">
        <f t="shared" ref="G184:J184" si="85">SUM(G177:G183)</f>
        <v>23.000000000000004</v>
      </c>
      <c r="H184" s="19">
        <f t="shared" si="85"/>
        <v>16.2</v>
      </c>
      <c r="I184" s="19">
        <f t="shared" si="85"/>
        <v>77</v>
      </c>
      <c r="J184" s="19">
        <f t="shared" si="85"/>
        <v>546</v>
      </c>
      <c r="K184" s="25"/>
      <c r="L184" s="19">
        <f t="shared" ref="L184" si="86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7">SUM(G185:G193)</f>
        <v>0</v>
      </c>
      <c r="H194" s="19">
        <f t="shared" si="87"/>
        <v>0</v>
      </c>
      <c r="I194" s="19">
        <f t="shared" si="87"/>
        <v>0</v>
      </c>
      <c r="J194" s="19">
        <f t="shared" si="87"/>
        <v>0</v>
      </c>
      <c r="K194" s="25"/>
      <c r="L194" s="19">
        <f t="shared" ref="L194" si="88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630</v>
      </c>
      <c r="G195" s="32">
        <f t="shared" ref="G195" si="89">G184+G194</f>
        <v>23.000000000000004</v>
      </c>
      <c r="H195" s="32">
        <f t="shared" ref="H195" si="90">H184+H194</f>
        <v>16.2</v>
      </c>
      <c r="I195" s="32">
        <f t="shared" ref="I195" si="91">I184+I194</f>
        <v>77</v>
      </c>
      <c r="J195" s="32">
        <f t="shared" ref="J195:L195" si="92">J184+J194</f>
        <v>546</v>
      </c>
      <c r="K195" s="32"/>
      <c r="L195" s="32">
        <f t="shared" si="92"/>
        <v>0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541.5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24.240000000000002</v>
      </c>
      <c r="H196" s="34">
        <f t="shared" si="93"/>
        <v>20.53</v>
      </c>
      <c r="I196" s="34">
        <f t="shared" si="93"/>
        <v>77.75</v>
      </c>
      <c r="J196" s="34">
        <f t="shared" si="93"/>
        <v>592.82000000000005</v>
      </c>
      <c r="K196" s="34"/>
      <c r="L196" s="34" t="e">
        <f t="shared" ref="L196" si="9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dcterms:created xsi:type="dcterms:W3CDTF">2022-05-16T14:23:56Z</dcterms:created>
  <dcterms:modified xsi:type="dcterms:W3CDTF">2026-08-17T03:38:23Z</dcterms:modified>
</cp:coreProperties>
</file>